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5" i="1" l="1"/>
  <c r="F54" i="1"/>
  <c r="F46" i="1"/>
  <c r="F45" i="1"/>
  <c r="F40" i="1"/>
  <c r="F41" i="1"/>
  <c r="F38" i="1"/>
  <c r="F39" i="1"/>
  <c r="F67" i="1"/>
  <c r="F66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4" i="1"/>
  <c r="F43" i="1"/>
  <c r="F42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7" i="1"/>
  <c r="F16" i="1"/>
  <c r="F29" i="1" s="1"/>
  <c r="F13" i="1"/>
  <c r="F12" i="1"/>
  <c r="F11" i="1"/>
  <c r="F10" i="1"/>
  <c r="F9" i="1"/>
  <c r="F8" i="1"/>
  <c r="F7" i="1"/>
  <c r="F6" i="1"/>
  <c r="A6" i="1"/>
  <c r="A7" i="1" s="1"/>
  <c r="A8" i="1" s="1"/>
  <c r="A9" i="1" s="1"/>
  <c r="A10" i="1" s="1"/>
  <c r="A11" i="1" s="1"/>
  <c r="A12" i="1" s="1"/>
  <c r="A13" i="1" s="1"/>
  <c r="F15" i="1" l="1"/>
  <c r="F68" i="1"/>
  <c r="E69" i="1" s="1"/>
  <c r="E75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l="1"/>
  <c r="A39" i="1" s="1"/>
  <c r="A40" i="1" s="1"/>
  <c r="A41" i="1" s="1"/>
  <c r="A42" i="1" s="1"/>
  <c r="A43" i="1" l="1"/>
  <c r="A44" i="1" s="1"/>
  <c r="A45" i="1" l="1"/>
  <c r="A46" i="1" s="1"/>
  <c r="A47" i="1" s="1"/>
  <c r="A48" i="1" s="1"/>
  <c r="A49" i="1" s="1"/>
  <c r="A50" i="1" s="1"/>
  <c r="A51" i="1" s="1"/>
  <c r="A52" i="1" s="1"/>
  <c r="A53" i="1" l="1"/>
  <c r="A54" i="1" l="1"/>
  <c r="A55" i="1" l="1"/>
  <c r="A56" i="1" s="1"/>
  <c r="A57" i="1" s="1"/>
  <c r="A58" i="1" s="1"/>
  <c r="A59" i="1" s="1"/>
  <c r="A60" i="1" l="1"/>
  <c r="A61" i="1" l="1"/>
  <c r="A62" i="1" s="1"/>
  <c r="A63" i="1" s="1"/>
  <c r="A64" i="1" s="1"/>
  <c r="A65" i="1" s="1"/>
  <c r="A66" i="1" s="1"/>
  <c r="A67" i="1" s="1"/>
  <c r="A68" i="1" l="1"/>
  <c r="A69" i="1" s="1"/>
  <c r="A70" i="1" s="1"/>
</calcChain>
</file>

<file path=xl/sharedStrings.xml><?xml version="1.0" encoding="utf-8"?>
<sst xmlns="http://schemas.openxmlformats.org/spreadsheetml/2006/main" count="126" uniqueCount="67">
  <si>
    <t>№</t>
  </si>
  <si>
    <t>един.изм.</t>
  </si>
  <si>
    <t>кол-во</t>
  </si>
  <si>
    <t>цена</t>
  </si>
  <si>
    <t>сумма</t>
  </si>
  <si>
    <t>шт</t>
  </si>
  <si>
    <t>итого</t>
  </si>
  <si>
    <t>Электромонтажные работы</t>
  </si>
  <si>
    <t>точек</t>
  </si>
  <si>
    <t>Резка штроб</t>
  </si>
  <si>
    <t>п.м.</t>
  </si>
  <si>
    <t>Распайка распред коробок</t>
  </si>
  <si>
    <t>Перенос розетки для варочной поверхности</t>
  </si>
  <si>
    <t>Прокладка кабеля силового</t>
  </si>
  <si>
    <t>Прокладка кабеля слаботочного</t>
  </si>
  <si>
    <t>Установка розеток и выключателей</t>
  </si>
  <si>
    <t>Опресовка витой пары</t>
  </si>
  <si>
    <t>черновая разводка на сантех приборы</t>
  </si>
  <si>
    <t>Резка штроб водопровода</t>
  </si>
  <si>
    <t>Резка штроб канализации</t>
  </si>
  <si>
    <t>Заделка штроб</t>
  </si>
  <si>
    <t>Разводка на полотенцесушитель</t>
  </si>
  <si>
    <t>Установка унитаза</t>
  </si>
  <si>
    <t>Установка змеевика</t>
  </si>
  <si>
    <t>Установка и подключение умывальника</t>
  </si>
  <si>
    <t>Установка кранов угловых</t>
  </si>
  <si>
    <t>Малярные и столярные работы</t>
  </si>
  <si>
    <t>Грунтовка стен</t>
  </si>
  <si>
    <t>кв.м.</t>
  </si>
  <si>
    <t>Подготовка стен под обои</t>
  </si>
  <si>
    <t>оклейка стен обоями</t>
  </si>
  <si>
    <t>Подготовка и окраска откоса оконного</t>
  </si>
  <si>
    <t>Настил линолиума</t>
  </si>
  <si>
    <t>кухня</t>
  </si>
  <si>
    <t>прихожая</t>
  </si>
  <si>
    <t>ванна</t>
  </si>
  <si>
    <t>Доп.работы</t>
  </si>
  <si>
    <t>Установка угла перфорированного</t>
  </si>
  <si>
    <t>Установка планок порожных</t>
  </si>
  <si>
    <t>Установка плинтуса пвх</t>
  </si>
  <si>
    <t>Монтаж вент.коробов</t>
  </si>
  <si>
    <t>Пробивка отверстий под вентиляцию</t>
  </si>
  <si>
    <t>Установка лючков</t>
  </si>
  <si>
    <t>ИТОГО ПО РАБОТАМ И МАТЕРИАЛАМ</t>
  </si>
  <si>
    <t>Дзержинского 94</t>
  </si>
  <si>
    <t>наименование работ</t>
  </si>
  <si>
    <t>Устройство черновой разводки(розетки и выключатели,светильники)</t>
  </si>
  <si>
    <t>Работа по сантехнике</t>
  </si>
  <si>
    <t>Установка ванны</t>
  </si>
  <si>
    <t>Демонтаж унитаза и сантех труб</t>
  </si>
  <si>
    <t>Демонтаж ниши из гипсокартона</t>
  </si>
  <si>
    <t>Комната</t>
  </si>
  <si>
    <t>Устройство перегородок из г/к в 2 слоя с утеплением</t>
  </si>
  <si>
    <t>Устройство усиления под дверь</t>
  </si>
  <si>
    <t>Устройство усиления под телевизор</t>
  </si>
  <si>
    <t>Устройство откосов перегородорк из г/к в 2 слоя с утеплением</t>
  </si>
  <si>
    <t>Оклейка стен обоями</t>
  </si>
  <si>
    <t>Подготовка откосов стен под обои</t>
  </si>
  <si>
    <t>Оклейка откосов стен обоями</t>
  </si>
  <si>
    <t xml:space="preserve">Подготовка и окраска откоса двери </t>
  </si>
  <si>
    <t>Оклека откосов стен обоями</t>
  </si>
  <si>
    <t>Подготовка стен и окраска(влажное помещение,обои не будут держаться)</t>
  </si>
  <si>
    <t>Устройство зашивки г/к(если потребуется)</t>
  </si>
  <si>
    <t>Установка светильников ,люстр-стоимость после выбора</t>
  </si>
  <si>
    <t xml:space="preserve">ИТОГО ПО РАБОТАМ </t>
  </si>
  <si>
    <t>Объемы взяты ориентировочно,все работы будут выстовляться по факту выполненных работ</t>
  </si>
  <si>
    <t>Ориентировочная сумма на черновые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</si>
</sst>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tabSelected="1" topLeftCell="A38" workbookViewId="0">
      <selection activeCell="E77" sqref="E77"/>
    </sheetView>
  </sheetViews>
  <sheetFormatPr defaultRowHeight="15" x14ac:dyDescent="0.25"/>
  <cols>
    <col min="1" max="1" width="4" customWidth="1"/>
    <col min="2" max="2" width="69.7109375" customWidth="1"/>
  </cols>
  <sheetData>
    <row r="2" spans="1:6" x14ac:dyDescent="0.25">
      <c r="B2" s="21" t="s">
        <v>44</v>
      </c>
      <c r="C2" s="21"/>
      <c r="D2" s="21"/>
      <c r="E2" s="21"/>
      <c r="F2" s="22"/>
    </row>
    <row r="3" spans="1:6" x14ac:dyDescent="0.25">
      <c r="B3" s="21"/>
      <c r="C3" s="21"/>
      <c r="D3" s="21"/>
      <c r="E3" s="21"/>
      <c r="F3" s="23"/>
    </row>
    <row r="4" spans="1:6" x14ac:dyDescent="0.25">
      <c r="A4" s="1" t="s">
        <v>0</v>
      </c>
      <c r="B4" s="1" t="s">
        <v>45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x14ac:dyDescent="0.25">
      <c r="A5" s="2">
        <v>1</v>
      </c>
      <c r="B5" s="15" t="s">
        <v>7</v>
      </c>
      <c r="C5" s="16"/>
      <c r="D5" s="16"/>
      <c r="E5" s="17"/>
      <c r="F5" s="2"/>
    </row>
    <row r="6" spans="1:6" x14ac:dyDescent="0.25">
      <c r="A6" s="2">
        <f t="shared" ref="A6:A23" si="0">SUM(A5,1)</f>
        <v>2</v>
      </c>
      <c r="B6" s="3" t="s">
        <v>46</v>
      </c>
      <c r="C6" s="4" t="s">
        <v>8</v>
      </c>
      <c r="D6" s="4">
        <v>20</v>
      </c>
      <c r="E6" s="5">
        <v>6</v>
      </c>
      <c r="F6" s="2">
        <f t="shared" ref="F6:F13" si="1">D6*E6</f>
        <v>120</v>
      </c>
    </row>
    <row r="7" spans="1:6" x14ac:dyDescent="0.25">
      <c r="A7" s="2">
        <f t="shared" si="0"/>
        <v>3</v>
      </c>
      <c r="B7" s="6" t="s">
        <v>9</v>
      </c>
      <c r="C7" s="4" t="s">
        <v>10</v>
      </c>
      <c r="D7" s="4">
        <v>18</v>
      </c>
      <c r="E7" s="5">
        <v>2</v>
      </c>
      <c r="F7" s="2">
        <f t="shared" si="1"/>
        <v>36</v>
      </c>
    </row>
    <row r="8" spans="1:6" x14ac:dyDescent="0.25">
      <c r="A8" s="2">
        <f t="shared" si="0"/>
        <v>4</v>
      </c>
      <c r="B8" s="6" t="s">
        <v>11</v>
      </c>
      <c r="C8" s="4" t="s">
        <v>5</v>
      </c>
      <c r="D8" s="4">
        <v>2</v>
      </c>
      <c r="E8" s="5">
        <v>8</v>
      </c>
      <c r="F8" s="2">
        <f t="shared" si="1"/>
        <v>16</v>
      </c>
    </row>
    <row r="9" spans="1:6" x14ac:dyDescent="0.25">
      <c r="A9" s="2">
        <f t="shared" si="0"/>
        <v>5</v>
      </c>
      <c r="B9" s="6" t="s">
        <v>12</v>
      </c>
      <c r="C9" s="4" t="s">
        <v>5</v>
      </c>
      <c r="D9" s="4">
        <v>1</v>
      </c>
      <c r="E9" s="5">
        <v>10</v>
      </c>
      <c r="F9" s="2">
        <f t="shared" si="1"/>
        <v>10</v>
      </c>
    </row>
    <row r="10" spans="1:6" x14ac:dyDescent="0.25">
      <c r="A10" s="2">
        <f t="shared" si="0"/>
        <v>6</v>
      </c>
      <c r="B10" s="6" t="s">
        <v>13</v>
      </c>
      <c r="C10" s="4" t="s">
        <v>10</v>
      </c>
      <c r="D10" s="4">
        <v>53</v>
      </c>
      <c r="E10" s="5">
        <v>0.8</v>
      </c>
      <c r="F10" s="2">
        <f t="shared" si="1"/>
        <v>42.400000000000006</v>
      </c>
    </row>
    <row r="11" spans="1:6" x14ac:dyDescent="0.25">
      <c r="A11" s="2">
        <f t="shared" si="0"/>
        <v>7</v>
      </c>
      <c r="B11" s="6" t="s">
        <v>14</v>
      </c>
      <c r="C11" s="4" t="s">
        <v>10</v>
      </c>
      <c r="D11" s="4">
        <v>18</v>
      </c>
      <c r="E11" s="5">
        <v>0.6</v>
      </c>
      <c r="F11" s="2">
        <f t="shared" si="1"/>
        <v>10.799999999999999</v>
      </c>
    </row>
    <row r="12" spans="1:6" x14ac:dyDescent="0.25">
      <c r="A12" s="2">
        <f t="shared" si="0"/>
        <v>8</v>
      </c>
      <c r="B12" s="6" t="s">
        <v>15</v>
      </c>
      <c r="C12" s="4" t="s">
        <v>5</v>
      </c>
      <c r="D12" s="4">
        <v>9</v>
      </c>
      <c r="E12" s="5">
        <v>3</v>
      </c>
      <c r="F12" s="2">
        <f t="shared" si="1"/>
        <v>27</v>
      </c>
    </row>
    <row r="13" spans="1:6" x14ac:dyDescent="0.25">
      <c r="A13" s="2">
        <f t="shared" si="0"/>
        <v>9</v>
      </c>
      <c r="B13" s="6" t="s">
        <v>16</v>
      </c>
      <c r="C13" s="4" t="s">
        <v>5</v>
      </c>
      <c r="D13" s="4">
        <v>3</v>
      </c>
      <c r="E13" s="5">
        <v>0.7</v>
      </c>
      <c r="F13" s="2">
        <f t="shared" si="1"/>
        <v>2.0999999999999996</v>
      </c>
    </row>
    <row r="14" spans="1:6" x14ac:dyDescent="0.25">
      <c r="A14" s="2">
        <f t="shared" si="0"/>
        <v>10</v>
      </c>
      <c r="B14" s="3" t="s">
        <v>63</v>
      </c>
      <c r="C14" s="4"/>
      <c r="D14" s="4"/>
      <c r="E14" s="5"/>
      <c r="F14" s="2">
        <v>0</v>
      </c>
    </row>
    <row r="15" spans="1:6" x14ac:dyDescent="0.25">
      <c r="A15" s="2">
        <f t="shared" si="0"/>
        <v>11</v>
      </c>
      <c r="B15" s="6"/>
      <c r="C15" s="5"/>
      <c r="D15" s="5"/>
      <c r="E15" s="7" t="s">
        <v>6</v>
      </c>
      <c r="F15" s="8">
        <f>SUM(F6:F14)</f>
        <v>264.30000000000007</v>
      </c>
    </row>
    <row r="16" spans="1:6" x14ac:dyDescent="0.25">
      <c r="A16" s="2">
        <f t="shared" si="0"/>
        <v>12</v>
      </c>
      <c r="B16" s="20" t="s">
        <v>47</v>
      </c>
      <c r="C16" s="16"/>
      <c r="D16" s="16"/>
      <c r="E16" s="17"/>
      <c r="F16" s="2">
        <f t="shared" ref="F16:F28" si="2">D16*E16</f>
        <v>0</v>
      </c>
    </row>
    <row r="17" spans="1:6" x14ac:dyDescent="0.25">
      <c r="A17" s="2">
        <f t="shared" si="0"/>
        <v>13</v>
      </c>
      <c r="B17" s="3" t="s">
        <v>50</v>
      </c>
      <c r="C17" s="5" t="s">
        <v>5</v>
      </c>
      <c r="D17" s="5">
        <v>1</v>
      </c>
      <c r="E17" s="5">
        <v>5</v>
      </c>
      <c r="F17" s="2">
        <f t="shared" si="2"/>
        <v>5</v>
      </c>
    </row>
    <row r="18" spans="1:6" x14ac:dyDescent="0.25">
      <c r="A18" s="2">
        <f t="shared" si="0"/>
        <v>14</v>
      </c>
      <c r="B18" s="3" t="s">
        <v>49</v>
      </c>
      <c r="C18" s="5"/>
      <c r="D18" s="5"/>
      <c r="E18" s="5"/>
      <c r="F18" s="2">
        <v>10</v>
      </c>
    </row>
    <row r="19" spans="1:6" x14ac:dyDescent="0.25">
      <c r="A19" s="2">
        <f t="shared" si="0"/>
        <v>15</v>
      </c>
      <c r="B19" s="6" t="s">
        <v>17</v>
      </c>
      <c r="C19" s="5" t="s">
        <v>8</v>
      </c>
      <c r="D19" s="5">
        <v>4</v>
      </c>
      <c r="E19" s="5">
        <v>35</v>
      </c>
      <c r="F19" s="2">
        <f t="shared" si="2"/>
        <v>140</v>
      </c>
    </row>
    <row r="20" spans="1:6" x14ac:dyDescent="0.25">
      <c r="A20" s="2">
        <f t="shared" si="0"/>
        <v>16</v>
      </c>
      <c r="B20" s="6" t="s">
        <v>18</v>
      </c>
      <c r="C20" s="5" t="s">
        <v>10</v>
      </c>
      <c r="D20" s="5">
        <v>14</v>
      </c>
      <c r="E20" s="5">
        <v>4</v>
      </c>
      <c r="F20" s="2">
        <f t="shared" si="2"/>
        <v>56</v>
      </c>
    </row>
    <row r="21" spans="1:6" x14ac:dyDescent="0.25">
      <c r="A21" s="2">
        <f t="shared" si="0"/>
        <v>17</v>
      </c>
      <c r="B21" s="6" t="s">
        <v>19</v>
      </c>
      <c r="C21" s="5" t="s">
        <v>10</v>
      </c>
      <c r="D21" s="5">
        <v>5.5</v>
      </c>
      <c r="E21" s="5">
        <v>6</v>
      </c>
      <c r="F21" s="2">
        <f t="shared" si="2"/>
        <v>33</v>
      </c>
    </row>
    <row r="22" spans="1:6" x14ac:dyDescent="0.25">
      <c r="A22" s="2">
        <f t="shared" si="0"/>
        <v>18</v>
      </c>
      <c r="B22" s="6" t="s">
        <v>20</v>
      </c>
      <c r="C22" s="5" t="s">
        <v>10</v>
      </c>
      <c r="D22" s="5">
        <v>4</v>
      </c>
      <c r="E22" s="5">
        <v>2</v>
      </c>
      <c r="F22" s="2">
        <f t="shared" si="2"/>
        <v>8</v>
      </c>
    </row>
    <row r="23" spans="1:6" x14ac:dyDescent="0.25">
      <c r="A23" s="2">
        <f t="shared" si="0"/>
        <v>19</v>
      </c>
      <c r="B23" s="6" t="s">
        <v>21</v>
      </c>
      <c r="C23" s="5" t="s">
        <v>5</v>
      </c>
      <c r="D23" s="5">
        <v>1</v>
      </c>
      <c r="E23" s="5">
        <v>80</v>
      </c>
      <c r="F23" s="2">
        <f t="shared" si="2"/>
        <v>80</v>
      </c>
    </row>
    <row r="24" spans="1:6" x14ac:dyDescent="0.25">
      <c r="A24" s="2">
        <f t="shared" ref="A24:A42" si="3">SUM(A23,1)</f>
        <v>20</v>
      </c>
      <c r="B24" s="6" t="s">
        <v>22</v>
      </c>
      <c r="C24" s="5" t="s">
        <v>5</v>
      </c>
      <c r="D24" s="5">
        <v>1</v>
      </c>
      <c r="E24" s="5">
        <v>20</v>
      </c>
      <c r="F24" s="2">
        <f t="shared" si="2"/>
        <v>20</v>
      </c>
    </row>
    <row r="25" spans="1:6" x14ac:dyDescent="0.25">
      <c r="A25" s="2">
        <f t="shared" si="3"/>
        <v>21</v>
      </c>
      <c r="B25" s="6" t="s">
        <v>23</v>
      </c>
      <c r="C25" s="5" t="s">
        <v>5</v>
      </c>
      <c r="D25" s="5">
        <v>1</v>
      </c>
      <c r="E25" s="5">
        <v>10</v>
      </c>
      <c r="F25" s="2">
        <f t="shared" si="2"/>
        <v>10</v>
      </c>
    </row>
    <row r="26" spans="1:6" x14ac:dyDescent="0.25">
      <c r="A26" s="2">
        <f t="shared" si="3"/>
        <v>22</v>
      </c>
      <c r="B26" s="6" t="s">
        <v>24</v>
      </c>
      <c r="C26" s="5" t="s">
        <v>5</v>
      </c>
      <c r="D26" s="5">
        <v>1</v>
      </c>
      <c r="E26" s="5">
        <v>35</v>
      </c>
      <c r="F26" s="2">
        <f t="shared" si="2"/>
        <v>35</v>
      </c>
    </row>
    <row r="27" spans="1:6" x14ac:dyDescent="0.25">
      <c r="A27" s="2">
        <f t="shared" si="3"/>
        <v>23</v>
      </c>
      <c r="B27" s="6" t="s">
        <v>25</v>
      </c>
      <c r="C27" s="5" t="s">
        <v>5</v>
      </c>
      <c r="D27" s="5">
        <v>5</v>
      </c>
      <c r="E27" s="5">
        <v>3</v>
      </c>
      <c r="F27" s="2">
        <f t="shared" si="2"/>
        <v>15</v>
      </c>
    </row>
    <row r="28" spans="1:6" x14ac:dyDescent="0.25">
      <c r="A28" s="2">
        <f t="shared" si="3"/>
        <v>24</v>
      </c>
      <c r="B28" s="3" t="s">
        <v>48</v>
      </c>
      <c r="C28" s="5" t="s">
        <v>5</v>
      </c>
      <c r="D28" s="5">
        <v>1</v>
      </c>
      <c r="E28" s="5">
        <v>45</v>
      </c>
      <c r="F28" s="2">
        <f t="shared" si="2"/>
        <v>45</v>
      </c>
    </row>
    <row r="29" spans="1:6" x14ac:dyDescent="0.25">
      <c r="A29" s="2">
        <f t="shared" si="3"/>
        <v>25</v>
      </c>
      <c r="B29" s="6"/>
      <c r="C29" s="5"/>
      <c r="D29" s="5"/>
      <c r="E29" s="7" t="s">
        <v>6</v>
      </c>
      <c r="F29" s="8">
        <f>SUM(F16:F28)</f>
        <v>457</v>
      </c>
    </row>
    <row r="30" spans="1:6" x14ac:dyDescent="0.25">
      <c r="A30" s="2">
        <f t="shared" si="3"/>
        <v>26</v>
      </c>
      <c r="B30" s="15" t="s">
        <v>26</v>
      </c>
      <c r="C30" s="16"/>
      <c r="D30" s="16"/>
      <c r="E30" s="17"/>
      <c r="F30" s="8"/>
    </row>
    <row r="31" spans="1:6" x14ac:dyDescent="0.25">
      <c r="A31" s="2">
        <f t="shared" si="3"/>
        <v>27</v>
      </c>
      <c r="B31" s="20" t="s">
        <v>33</v>
      </c>
      <c r="C31" s="16"/>
      <c r="D31" s="16"/>
      <c r="E31" s="17"/>
      <c r="F31" s="2">
        <f t="shared" ref="F31:F67" si="4">D31*E31</f>
        <v>0</v>
      </c>
    </row>
    <row r="32" spans="1:6" x14ac:dyDescent="0.25">
      <c r="A32" s="2">
        <f t="shared" si="3"/>
        <v>28</v>
      </c>
      <c r="B32" s="6" t="s">
        <v>27</v>
      </c>
      <c r="C32" s="5" t="s">
        <v>28</v>
      </c>
      <c r="D32" s="5">
        <v>36</v>
      </c>
      <c r="E32" s="5">
        <v>0.5</v>
      </c>
      <c r="F32" s="2">
        <f t="shared" si="4"/>
        <v>18</v>
      </c>
    </row>
    <row r="33" spans="1:6" x14ac:dyDescent="0.25">
      <c r="A33" s="2">
        <f t="shared" si="3"/>
        <v>29</v>
      </c>
      <c r="B33" s="6" t="s">
        <v>29</v>
      </c>
      <c r="C33" s="5" t="s">
        <v>28</v>
      </c>
      <c r="D33" s="5">
        <v>36</v>
      </c>
      <c r="E33" s="5">
        <v>4</v>
      </c>
      <c r="F33" s="2">
        <f t="shared" si="4"/>
        <v>144</v>
      </c>
    </row>
    <row r="34" spans="1:6" x14ac:dyDescent="0.25">
      <c r="A34" s="2">
        <f t="shared" si="3"/>
        <v>30</v>
      </c>
      <c r="B34" s="6" t="s">
        <v>30</v>
      </c>
      <c r="C34" s="5" t="s">
        <v>28</v>
      </c>
      <c r="D34" s="5">
        <v>36</v>
      </c>
      <c r="E34" s="5">
        <v>3</v>
      </c>
      <c r="F34" s="2">
        <f t="shared" si="4"/>
        <v>108</v>
      </c>
    </row>
    <row r="35" spans="1:6" x14ac:dyDescent="0.25">
      <c r="A35" s="2">
        <f t="shared" si="3"/>
        <v>31</v>
      </c>
      <c r="B35" s="6" t="s">
        <v>31</v>
      </c>
      <c r="C35" s="5" t="s">
        <v>10</v>
      </c>
      <c r="D35" s="5">
        <v>4.83</v>
      </c>
      <c r="E35" s="5">
        <v>8.5</v>
      </c>
      <c r="F35" s="2">
        <f t="shared" si="4"/>
        <v>41.055</v>
      </c>
    </row>
    <row r="36" spans="1:6" x14ac:dyDescent="0.25">
      <c r="A36" s="2">
        <f t="shared" si="3"/>
        <v>32</v>
      </c>
      <c r="B36" s="6" t="s">
        <v>32</v>
      </c>
      <c r="C36" s="5" t="s">
        <v>28</v>
      </c>
      <c r="D36" s="5">
        <v>13.91</v>
      </c>
      <c r="E36" s="5">
        <v>2.5</v>
      </c>
      <c r="F36" s="2">
        <f t="shared" si="4"/>
        <v>34.774999999999999</v>
      </c>
    </row>
    <row r="37" spans="1:6" x14ac:dyDescent="0.25">
      <c r="A37" s="2">
        <f t="shared" si="3"/>
        <v>33</v>
      </c>
      <c r="B37" s="20" t="s">
        <v>51</v>
      </c>
      <c r="C37" s="16"/>
      <c r="D37" s="16"/>
      <c r="E37" s="17"/>
      <c r="F37" s="2">
        <f t="shared" si="4"/>
        <v>0</v>
      </c>
    </row>
    <row r="38" spans="1:6" x14ac:dyDescent="0.25">
      <c r="A38" s="2">
        <f t="shared" si="3"/>
        <v>34</v>
      </c>
      <c r="B38" s="3" t="s">
        <v>52</v>
      </c>
      <c r="C38" s="4" t="s">
        <v>28</v>
      </c>
      <c r="D38" s="4">
        <v>19</v>
      </c>
      <c r="E38" s="4">
        <v>14</v>
      </c>
      <c r="F38" s="2">
        <f t="shared" si="4"/>
        <v>266</v>
      </c>
    </row>
    <row r="39" spans="1:6" x14ac:dyDescent="0.25">
      <c r="A39" s="2">
        <f t="shared" si="3"/>
        <v>35</v>
      </c>
      <c r="B39" s="3" t="s">
        <v>53</v>
      </c>
      <c r="C39" s="4" t="s">
        <v>5</v>
      </c>
      <c r="D39" s="4">
        <v>1</v>
      </c>
      <c r="E39" s="4">
        <v>10</v>
      </c>
      <c r="F39" s="2">
        <f t="shared" si="4"/>
        <v>10</v>
      </c>
    </row>
    <row r="40" spans="1:6" x14ac:dyDescent="0.25">
      <c r="A40" s="2">
        <f t="shared" si="3"/>
        <v>36</v>
      </c>
      <c r="B40" s="3" t="s">
        <v>55</v>
      </c>
      <c r="C40" s="4" t="s">
        <v>10</v>
      </c>
      <c r="D40" s="4">
        <v>8</v>
      </c>
      <c r="E40" s="4">
        <v>14</v>
      </c>
      <c r="F40" s="2">
        <f t="shared" si="4"/>
        <v>112</v>
      </c>
    </row>
    <row r="41" spans="1:6" x14ac:dyDescent="0.25">
      <c r="A41" s="2">
        <f t="shared" si="3"/>
        <v>37</v>
      </c>
      <c r="B41" s="3" t="s">
        <v>54</v>
      </c>
      <c r="C41" s="4" t="s">
        <v>5</v>
      </c>
      <c r="D41" s="4">
        <v>1</v>
      </c>
      <c r="E41" s="4">
        <v>10</v>
      </c>
      <c r="F41" s="2">
        <f t="shared" si="4"/>
        <v>10</v>
      </c>
    </row>
    <row r="42" spans="1:6" x14ac:dyDescent="0.25">
      <c r="A42" s="2">
        <f t="shared" si="3"/>
        <v>38</v>
      </c>
      <c r="B42" s="6" t="s">
        <v>27</v>
      </c>
      <c r="C42" s="5" t="s">
        <v>28</v>
      </c>
      <c r="D42" s="5">
        <v>31</v>
      </c>
      <c r="E42" s="5">
        <v>0.5</v>
      </c>
      <c r="F42" s="2">
        <f t="shared" si="4"/>
        <v>15.5</v>
      </c>
    </row>
    <row r="43" spans="1:6" x14ac:dyDescent="0.25">
      <c r="A43" s="2">
        <f t="shared" ref="A43:A70" si="5">SUM(A42,1)</f>
        <v>39</v>
      </c>
      <c r="B43" s="6" t="s">
        <v>29</v>
      </c>
      <c r="C43" s="5" t="s">
        <v>28</v>
      </c>
      <c r="D43" s="5">
        <v>31</v>
      </c>
      <c r="E43" s="5">
        <v>4</v>
      </c>
      <c r="F43" s="2">
        <f t="shared" si="4"/>
        <v>124</v>
      </c>
    </row>
    <row r="44" spans="1:6" x14ac:dyDescent="0.25">
      <c r="A44" s="2">
        <f t="shared" si="5"/>
        <v>40</v>
      </c>
      <c r="B44" s="3" t="s">
        <v>56</v>
      </c>
      <c r="C44" s="5" t="s">
        <v>28</v>
      </c>
      <c r="D44" s="5">
        <v>31</v>
      </c>
      <c r="E44" s="5">
        <v>3</v>
      </c>
      <c r="F44" s="2">
        <f t="shared" si="4"/>
        <v>93</v>
      </c>
    </row>
    <row r="45" spans="1:6" x14ac:dyDescent="0.25">
      <c r="A45" s="2">
        <f t="shared" si="5"/>
        <v>41</v>
      </c>
      <c r="B45" s="3" t="s">
        <v>57</v>
      </c>
      <c r="C45" s="4" t="s">
        <v>10</v>
      </c>
      <c r="D45" s="5">
        <v>5.2</v>
      </c>
      <c r="E45" s="5">
        <v>4</v>
      </c>
      <c r="F45" s="2">
        <f t="shared" si="4"/>
        <v>20.8</v>
      </c>
    </row>
    <row r="46" spans="1:6" x14ac:dyDescent="0.25">
      <c r="A46" s="2">
        <f t="shared" si="5"/>
        <v>42</v>
      </c>
      <c r="B46" s="3" t="s">
        <v>58</v>
      </c>
      <c r="C46" s="4" t="s">
        <v>10</v>
      </c>
      <c r="D46" s="5">
        <v>5.2</v>
      </c>
      <c r="E46" s="5">
        <v>4</v>
      </c>
      <c r="F46" s="2">
        <f t="shared" si="4"/>
        <v>20.8</v>
      </c>
    </row>
    <row r="47" spans="1:6" x14ac:dyDescent="0.25">
      <c r="A47" s="2">
        <f t="shared" si="5"/>
        <v>43</v>
      </c>
      <c r="B47" s="6" t="s">
        <v>31</v>
      </c>
      <c r="C47" s="5" t="s">
        <v>10</v>
      </c>
      <c r="D47" s="5">
        <v>5.7</v>
      </c>
      <c r="E47" s="5">
        <v>8.5</v>
      </c>
      <c r="F47" s="2">
        <f t="shared" si="4"/>
        <v>48.45</v>
      </c>
    </row>
    <row r="48" spans="1:6" x14ac:dyDescent="0.25">
      <c r="A48" s="2">
        <f t="shared" si="5"/>
        <v>44</v>
      </c>
      <c r="B48" s="6" t="s">
        <v>32</v>
      </c>
      <c r="C48" s="5" t="s">
        <v>28</v>
      </c>
      <c r="D48" s="5">
        <v>10.199999999999999</v>
      </c>
      <c r="E48" s="5">
        <v>2.5</v>
      </c>
      <c r="F48" s="2">
        <f t="shared" si="4"/>
        <v>25.5</v>
      </c>
    </row>
    <row r="49" spans="1:6" x14ac:dyDescent="0.25">
      <c r="A49" s="2">
        <f t="shared" si="5"/>
        <v>45</v>
      </c>
      <c r="B49" s="15" t="s">
        <v>34</v>
      </c>
      <c r="C49" s="16"/>
      <c r="D49" s="16"/>
      <c r="E49" s="17"/>
      <c r="F49" s="2">
        <f t="shared" si="4"/>
        <v>0</v>
      </c>
    </row>
    <row r="50" spans="1:6" x14ac:dyDescent="0.25">
      <c r="A50" s="2">
        <f t="shared" si="5"/>
        <v>46</v>
      </c>
      <c r="B50" s="6" t="s">
        <v>27</v>
      </c>
      <c r="C50" s="5" t="s">
        <v>28</v>
      </c>
      <c r="D50" s="5">
        <v>27</v>
      </c>
      <c r="E50" s="5">
        <v>0.5</v>
      </c>
      <c r="F50" s="2">
        <f t="shared" si="4"/>
        <v>13.5</v>
      </c>
    </row>
    <row r="51" spans="1:6" x14ac:dyDescent="0.25">
      <c r="A51" s="2">
        <f t="shared" si="5"/>
        <v>47</v>
      </c>
      <c r="B51" s="6" t="s">
        <v>29</v>
      </c>
      <c r="C51" s="5" t="s">
        <v>28</v>
      </c>
      <c r="D51" s="5">
        <v>27</v>
      </c>
      <c r="E51" s="5">
        <v>4</v>
      </c>
      <c r="F51" s="2">
        <f t="shared" si="4"/>
        <v>108</v>
      </c>
    </row>
    <row r="52" spans="1:6" x14ac:dyDescent="0.25">
      <c r="A52" s="2">
        <f t="shared" si="5"/>
        <v>48</v>
      </c>
      <c r="B52" s="6" t="s">
        <v>30</v>
      </c>
      <c r="C52" s="5" t="s">
        <v>28</v>
      </c>
      <c r="D52" s="5">
        <v>27</v>
      </c>
      <c r="E52" s="5">
        <v>3</v>
      </c>
      <c r="F52" s="2">
        <f t="shared" si="4"/>
        <v>81</v>
      </c>
    </row>
    <row r="53" spans="1:6" x14ac:dyDescent="0.25">
      <c r="A53" s="2">
        <f t="shared" si="5"/>
        <v>49</v>
      </c>
      <c r="B53" s="3" t="s">
        <v>59</v>
      </c>
      <c r="C53" s="5" t="s">
        <v>10</v>
      </c>
      <c r="D53" s="5">
        <v>5.4</v>
      </c>
      <c r="E53" s="5">
        <v>8.5</v>
      </c>
      <c r="F53" s="2">
        <f t="shared" si="4"/>
        <v>45.900000000000006</v>
      </c>
    </row>
    <row r="54" spans="1:6" x14ac:dyDescent="0.25">
      <c r="A54" s="2">
        <f t="shared" si="5"/>
        <v>50</v>
      </c>
      <c r="B54" s="3" t="s">
        <v>57</v>
      </c>
      <c r="C54" s="4" t="s">
        <v>10</v>
      </c>
      <c r="D54" s="5">
        <v>5.2</v>
      </c>
      <c r="E54" s="5">
        <v>4</v>
      </c>
      <c r="F54" s="2">
        <f t="shared" si="4"/>
        <v>20.8</v>
      </c>
    </row>
    <row r="55" spans="1:6" x14ac:dyDescent="0.25">
      <c r="A55" s="2">
        <f t="shared" si="5"/>
        <v>51</v>
      </c>
      <c r="B55" s="3" t="s">
        <v>60</v>
      </c>
      <c r="C55" s="4" t="s">
        <v>10</v>
      </c>
      <c r="D55" s="5">
        <v>5.2</v>
      </c>
      <c r="E55" s="5">
        <v>3</v>
      </c>
      <c r="F55" s="2">
        <f t="shared" si="4"/>
        <v>15.600000000000001</v>
      </c>
    </row>
    <row r="56" spans="1:6" x14ac:dyDescent="0.25">
      <c r="A56" s="2">
        <f t="shared" si="5"/>
        <v>52</v>
      </c>
      <c r="B56" s="6" t="s">
        <v>32</v>
      </c>
      <c r="C56" s="5" t="s">
        <v>28</v>
      </c>
      <c r="D56" s="5">
        <v>6</v>
      </c>
      <c r="E56" s="5">
        <v>2.5</v>
      </c>
      <c r="F56" s="2">
        <f t="shared" si="4"/>
        <v>15</v>
      </c>
    </row>
    <row r="57" spans="1:6" x14ac:dyDescent="0.25">
      <c r="A57" s="2">
        <f t="shared" si="5"/>
        <v>53</v>
      </c>
      <c r="B57" s="15" t="s">
        <v>35</v>
      </c>
      <c r="C57" s="16"/>
      <c r="D57" s="16"/>
      <c r="E57" s="17"/>
      <c r="F57" s="2">
        <f t="shared" si="4"/>
        <v>0</v>
      </c>
    </row>
    <row r="58" spans="1:6" x14ac:dyDescent="0.25">
      <c r="A58" s="2">
        <f t="shared" si="5"/>
        <v>54</v>
      </c>
      <c r="B58" s="3" t="s">
        <v>61</v>
      </c>
      <c r="C58" s="5" t="s">
        <v>28</v>
      </c>
      <c r="D58" s="5">
        <v>26</v>
      </c>
      <c r="E58" s="5">
        <v>7</v>
      </c>
      <c r="F58" s="2">
        <f t="shared" si="4"/>
        <v>182</v>
      </c>
    </row>
    <row r="59" spans="1:6" x14ac:dyDescent="0.25">
      <c r="A59" s="2">
        <f t="shared" si="5"/>
        <v>55</v>
      </c>
      <c r="B59" s="6" t="s">
        <v>32</v>
      </c>
      <c r="C59" s="5" t="s">
        <v>28</v>
      </c>
      <c r="D59" s="5">
        <v>5.32</v>
      </c>
      <c r="E59" s="5">
        <v>2.5</v>
      </c>
      <c r="F59" s="2">
        <f t="shared" si="4"/>
        <v>13.3</v>
      </c>
    </row>
    <row r="60" spans="1:6" x14ac:dyDescent="0.25">
      <c r="A60" s="2">
        <f t="shared" si="5"/>
        <v>56</v>
      </c>
      <c r="B60" s="3" t="s">
        <v>62</v>
      </c>
      <c r="C60" s="5" t="s">
        <v>28</v>
      </c>
      <c r="D60" s="5">
        <v>2.65</v>
      </c>
      <c r="E60" s="5">
        <v>8</v>
      </c>
      <c r="F60" s="2">
        <f t="shared" si="4"/>
        <v>21.2</v>
      </c>
    </row>
    <row r="61" spans="1:6" x14ac:dyDescent="0.25">
      <c r="A61" s="2">
        <f t="shared" si="5"/>
        <v>57</v>
      </c>
      <c r="B61" s="15" t="s">
        <v>36</v>
      </c>
      <c r="C61" s="16"/>
      <c r="D61" s="16"/>
      <c r="E61" s="17"/>
      <c r="F61" s="2">
        <f t="shared" si="4"/>
        <v>0</v>
      </c>
    </row>
    <row r="62" spans="1:6" x14ac:dyDescent="0.25">
      <c r="A62" s="2">
        <f t="shared" si="5"/>
        <v>58</v>
      </c>
      <c r="B62" s="6" t="s">
        <v>37</v>
      </c>
      <c r="C62" s="5" t="s">
        <v>10</v>
      </c>
      <c r="D62" s="5">
        <v>25</v>
      </c>
      <c r="E62" s="5">
        <v>1.5</v>
      </c>
      <c r="F62" s="2">
        <f t="shared" si="4"/>
        <v>37.5</v>
      </c>
    </row>
    <row r="63" spans="1:6" x14ac:dyDescent="0.25">
      <c r="A63" s="2">
        <f t="shared" si="5"/>
        <v>59</v>
      </c>
      <c r="B63" s="6" t="s">
        <v>38</v>
      </c>
      <c r="C63" s="5" t="s">
        <v>5</v>
      </c>
      <c r="D63" s="5">
        <v>3</v>
      </c>
      <c r="E63" s="5">
        <v>5</v>
      </c>
      <c r="F63" s="2">
        <f t="shared" si="4"/>
        <v>15</v>
      </c>
    </row>
    <row r="64" spans="1:6" x14ac:dyDescent="0.25">
      <c r="A64" s="2">
        <f t="shared" si="5"/>
        <v>60</v>
      </c>
      <c r="B64" s="6" t="s">
        <v>39</v>
      </c>
      <c r="C64" s="5" t="s">
        <v>10</v>
      </c>
      <c r="D64" s="5">
        <v>48.3</v>
      </c>
      <c r="E64" s="5">
        <v>2</v>
      </c>
      <c r="F64" s="2">
        <f t="shared" si="4"/>
        <v>96.6</v>
      </c>
    </row>
    <row r="65" spans="1:6" x14ac:dyDescent="0.25">
      <c r="A65" s="2">
        <f t="shared" si="5"/>
        <v>61</v>
      </c>
      <c r="B65" s="6" t="s">
        <v>40</v>
      </c>
      <c r="C65" s="4" t="s">
        <v>5</v>
      </c>
      <c r="D65" s="5">
        <v>1</v>
      </c>
      <c r="E65" s="5">
        <v>20</v>
      </c>
      <c r="F65" s="2">
        <v>20</v>
      </c>
    </row>
    <row r="66" spans="1:6" x14ac:dyDescent="0.25">
      <c r="A66" s="2">
        <f t="shared" si="5"/>
        <v>62</v>
      </c>
      <c r="B66" s="6" t="s">
        <v>41</v>
      </c>
      <c r="C66" s="5" t="s">
        <v>5</v>
      </c>
      <c r="D66" s="5">
        <v>3</v>
      </c>
      <c r="E66" s="5">
        <v>5</v>
      </c>
      <c r="F66" s="2">
        <f t="shared" si="4"/>
        <v>15</v>
      </c>
    </row>
    <row r="67" spans="1:6" x14ac:dyDescent="0.25">
      <c r="A67" s="2">
        <f t="shared" si="5"/>
        <v>63</v>
      </c>
      <c r="B67" s="6" t="s">
        <v>42</v>
      </c>
      <c r="C67" s="5" t="s">
        <v>5</v>
      </c>
      <c r="D67" s="5">
        <v>2</v>
      </c>
      <c r="E67" s="5">
        <v>5</v>
      </c>
      <c r="F67" s="2">
        <f t="shared" si="4"/>
        <v>10</v>
      </c>
    </row>
    <row r="68" spans="1:6" x14ac:dyDescent="0.25">
      <c r="A68" s="2">
        <f t="shared" si="5"/>
        <v>64</v>
      </c>
      <c r="B68" s="6"/>
      <c r="C68" s="5"/>
      <c r="D68" s="5"/>
      <c r="E68" s="7" t="s">
        <v>6</v>
      </c>
      <c r="F68" s="8">
        <f>SUM(F31:F67)</f>
        <v>1802.2799999999997</v>
      </c>
    </row>
    <row r="69" spans="1:6" x14ac:dyDescent="0.25">
      <c r="A69" s="2">
        <f t="shared" si="5"/>
        <v>65</v>
      </c>
      <c r="B69" s="11" t="s">
        <v>64</v>
      </c>
      <c r="C69" s="18"/>
      <c r="D69" s="12"/>
      <c r="E69" s="11">
        <f>F68+F29+F15</f>
        <v>2523.58</v>
      </c>
      <c r="F69" s="12"/>
    </row>
    <row r="70" spans="1:6" x14ac:dyDescent="0.25">
      <c r="A70" s="2">
        <f t="shared" si="5"/>
        <v>66</v>
      </c>
      <c r="B70" s="13"/>
      <c r="C70" s="19"/>
      <c r="D70" s="14"/>
      <c r="E70" s="13"/>
      <c r="F70" s="14"/>
    </row>
    <row r="71" spans="1:6" x14ac:dyDescent="0.25">
      <c r="A71" s="10" t="s">
        <v>65</v>
      </c>
      <c r="B71" s="10"/>
      <c r="C71" s="10"/>
      <c r="D71" s="10"/>
      <c r="E71" s="11"/>
      <c r="F71" s="12"/>
    </row>
    <row r="72" spans="1:6" x14ac:dyDescent="0.25">
      <c r="A72" s="10"/>
      <c r="B72" s="10"/>
      <c r="C72" s="10"/>
      <c r="D72" s="10"/>
      <c r="E72" s="13"/>
      <c r="F72" s="14"/>
    </row>
    <row r="73" spans="1:6" x14ac:dyDescent="0.25">
      <c r="A73" s="9"/>
      <c r="B73" s="10" t="s">
        <v>66</v>
      </c>
      <c r="C73" s="10"/>
      <c r="D73" s="10"/>
      <c r="E73" s="11">
        <v>500</v>
      </c>
      <c r="F73" s="12"/>
    </row>
    <row r="74" spans="1:6" x14ac:dyDescent="0.25">
      <c r="A74" s="9"/>
      <c r="B74" s="10"/>
      <c r="C74" s="10"/>
      <c r="D74" s="10"/>
      <c r="E74" s="13"/>
      <c r="F74" s="14"/>
    </row>
    <row r="75" spans="1:6" x14ac:dyDescent="0.25">
      <c r="A75" s="10" t="s">
        <v>43</v>
      </c>
      <c r="B75" s="10"/>
      <c r="C75" s="10"/>
      <c r="D75" s="10"/>
      <c r="E75" s="10">
        <f>E73+E69</f>
        <v>3023.58</v>
      </c>
      <c r="F75" s="10"/>
    </row>
    <row r="76" spans="1:6" x14ac:dyDescent="0.25">
      <c r="A76" s="10"/>
      <c r="B76" s="10"/>
      <c r="C76" s="10"/>
      <c r="D76" s="10"/>
      <c r="E76" s="10"/>
      <c r="F76" s="10"/>
    </row>
  </sheetData>
  <mergeCells count="18">
    <mergeCell ref="B2:E3"/>
    <mergeCell ref="F2:F3"/>
    <mergeCell ref="B5:E5"/>
    <mergeCell ref="B61:E61"/>
    <mergeCell ref="B69:D70"/>
    <mergeCell ref="E69:F70"/>
    <mergeCell ref="B16:E16"/>
    <mergeCell ref="B30:E30"/>
    <mergeCell ref="B31:E31"/>
    <mergeCell ref="B37:E37"/>
    <mergeCell ref="B49:E49"/>
    <mergeCell ref="B57:E57"/>
    <mergeCell ref="A71:D72"/>
    <mergeCell ref="E71:F72"/>
    <mergeCell ref="B73:D74"/>
    <mergeCell ref="E73:F74"/>
    <mergeCell ref="E75:F76"/>
    <mergeCell ref="A75:D7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2021-04-19T16:30:16Z</dcterms:modified>
</cp:coreProperties>
</file>